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kd\Desktop\Инф.Росимво,приватизация\2 кв.2018\Приложение\"/>
    </mc:Choice>
  </mc:AlternateContent>
  <bookViews>
    <workbookView showSheetTabs="0" xWindow="0" yWindow="0" windowWidth="9295" windowHeight="4752" tabRatio="0"/>
  </bookViews>
  <sheets>
    <sheet name="Sheet1" sheetId="1" r:id="rId1"/>
  </sheets>
  <calcPr calcId="152511" refMode="R1C1"/>
</workbook>
</file>

<file path=xl/calcChain.xml><?xml version="1.0" encoding="utf-8"?>
<calcChain xmlns="http://schemas.openxmlformats.org/spreadsheetml/2006/main">
  <c r="E48" i="1" l="1"/>
  <c r="E47" i="1"/>
  <c r="D48" i="1"/>
  <c r="D47" i="1"/>
  <c r="E24" i="1"/>
  <c r="D24" i="1"/>
  <c r="F25" i="1" l="1"/>
  <c r="E25" i="1"/>
  <c r="D25" i="1"/>
  <c r="F47" i="1" l="1"/>
</calcChain>
</file>

<file path=xl/sharedStrings.xml><?xml version="1.0" encoding="utf-8"?>
<sst xmlns="http://schemas.openxmlformats.org/spreadsheetml/2006/main" count="53" uniqueCount="53">
  <si>
    <t>№ п/п</t>
  </si>
  <si>
    <t>Эмитенты</t>
  </si>
  <si>
    <t>Кол-во облигаций, шт.</t>
  </si>
  <si>
    <t>ПАО "Акрон"</t>
  </si>
  <si>
    <t xml:space="preserve">   RU000A0JVYF0</t>
  </si>
  <si>
    <t>ООО "ИКС 5 ФИНАНС"</t>
  </si>
  <si>
    <t>МФ РФ</t>
  </si>
  <si>
    <t>АО "ПКТ"</t>
  </si>
  <si>
    <t xml:space="preserve">   RU000A0JWBP5</t>
  </si>
  <si>
    <t>ОАО "РЖД"</t>
  </si>
  <si>
    <t xml:space="preserve">   RU000A0JSGV0</t>
  </si>
  <si>
    <t>ПАО "Силовые машины"</t>
  </si>
  <si>
    <t>Итого развернутое</t>
  </si>
  <si>
    <t xml:space="preserve">   RU000A0JV4L2/SU29006RMFS2</t>
  </si>
  <si>
    <t xml:space="preserve">   RU000A0JV7J9/SU29011RMFS2</t>
  </si>
  <si>
    <t xml:space="preserve">   RU000A0JU716</t>
  </si>
  <si>
    <t>ООО "Мираторг Финанс"</t>
  </si>
  <si>
    <t xml:space="preserve">   RU000A0JWF22</t>
  </si>
  <si>
    <t xml:space="preserve">    RU000A0JW9G0</t>
  </si>
  <si>
    <t>ПАО КБ "ЧТПЗ"</t>
  </si>
  <si>
    <t xml:space="preserve">   RU000A0JXME4</t>
  </si>
  <si>
    <t>ООО "СОЛЛЕРС-ФИНАНС"</t>
  </si>
  <si>
    <t xml:space="preserve">   RU000A0JXFC2</t>
  </si>
  <si>
    <t>ПАО "Уралкалий"</t>
  </si>
  <si>
    <t xml:space="preserve">   RU000A0JXS75</t>
  </si>
  <si>
    <t xml:space="preserve">   RU000A0JX0H6/SU29012RMFS0</t>
  </si>
  <si>
    <t>№ пакета облигаций (ISIN)</t>
  </si>
  <si>
    <t>Сведения об облигациях</t>
  </si>
  <si>
    <t>Стоимость приобретения без НКД, руб.коп.</t>
  </si>
  <si>
    <t>Остаток НКД, оплаченный при покупке облигаций, руб.коп.</t>
  </si>
  <si>
    <t>Итого по сч.58.2 "Долговые ценные бумаги"</t>
  </si>
  <si>
    <t>Гл.бухгалтер ООО "УЦЛ"</t>
  </si>
  <si>
    <t>Дружинина Т.К.</t>
  </si>
  <si>
    <t>"БИНБАНК"</t>
  </si>
  <si>
    <t xml:space="preserve">    RU000A0JU0N7</t>
  </si>
  <si>
    <t xml:space="preserve">   RU000A0JXPM0</t>
  </si>
  <si>
    <t>RU000A0JXJE0</t>
  </si>
  <si>
    <t xml:space="preserve"> RU000A0JWST1</t>
  </si>
  <si>
    <t xml:space="preserve"> RU000A0JXPM0</t>
  </si>
  <si>
    <t>RU000A0JWP38</t>
  </si>
  <si>
    <t xml:space="preserve"> RU000A0JWQX7</t>
  </si>
  <si>
    <t>RU000A0JWXN13</t>
  </si>
  <si>
    <t xml:space="preserve">   RU000A0JXQ85</t>
  </si>
  <si>
    <t xml:space="preserve"> RU000A0JXD07</t>
  </si>
  <si>
    <t>ПАО "Вымпелком"</t>
  </si>
  <si>
    <t>АО "ГИДРОМАШСЕРВИС"</t>
  </si>
  <si>
    <t>ПАО "ГТЛК"</t>
  </si>
  <si>
    <t>ПАО "Группа ЛСР"</t>
  </si>
  <si>
    <t>ПАО ГК "ПИК"</t>
  </si>
  <si>
    <t>ООО "РСГ-Финанс"</t>
  </si>
  <si>
    <t>АО "Тинькофф Банк"</t>
  </si>
  <si>
    <t>ЗАО "Трансмашхолдинг"</t>
  </si>
  <si>
    <t>Сведения о финансовых вложенияхООО "УЦЛ" в виде облигаций на 30.06.2018 г., приобретенных через брокерскую компанию ООО "Компания "БКС" согласно генерального соглашения № 239271/16-ебр от 13.12.2016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</si>
</sst>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"/>
    <numFmt numFmtId="165" formatCode="#,##0.00_ ;[Red]\-#,##0.00\ "/>
    <numFmt numFmtId="166" formatCode="#,##0_ ;[Red]\-#,##0\ "/>
    <numFmt numFmtId="167" formatCode="[$-419]mmmm\ yyyy;@"/>
  </numFmts>
  <fonts count="2" x14ac:knownFonts="1">
    <font>
      <sz val="8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horizontal="left"/>
    </xf>
  </cellStyleXfs>
  <cellXfs count="40"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wrapText="1"/>
    </xf>
    <xf numFmtId="164" fontId="1" fillId="0" borderId="2" xfId="0" applyNumberFormat="1" applyFont="1" applyBorder="1" applyAlignment="1"/>
    <xf numFmtId="0" fontId="0" fillId="0" borderId="2" xfId="0" applyBorder="1" applyAlignment="1"/>
    <xf numFmtId="0" fontId="0" fillId="0" borderId="1" xfId="0" applyFont="1" applyBorder="1" applyAlignment="1">
      <alignment wrapText="1"/>
    </xf>
    <xf numFmtId="0" fontId="1" fillId="0" borderId="2" xfId="0" applyFont="1" applyBorder="1" applyAlignment="1"/>
    <xf numFmtId="166" fontId="1" fillId="0" borderId="2" xfId="0" applyNumberFormat="1" applyFont="1" applyBorder="1" applyAlignment="1"/>
    <xf numFmtId="165" fontId="1" fillId="0" borderId="2" xfId="0" applyNumberFormat="1" applyFont="1" applyBorder="1" applyAlignment="1"/>
    <xf numFmtId="0" fontId="0" fillId="0" borderId="2" xfId="0" applyFont="1" applyBorder="1" applyAlignment="1">
      <alignment horizontal="center" wrapText="1"/>
    </xf>
    <xf numFmtId="4" fontId="0" fillId="0" borderId="0" xfId="0" applyNumberFormat="1" applyAlignment="1"/>
    <xf numFmtId="0" fontId="0" fillId="0" borderId="2" xfId="0" applyFont="1" applyBorder="1" applyAlignment="1"/>
    <xf numFmtId="0" fontId="0" fillId="0" borderId="2" xfId="0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0" xfId="0" applyFont="1" applyFill="1" applyAlignment="1"/>
    <xf numFmtId="0" fontId="0" fillId="0" borderId="2" xfId="0" applyFont="1" applyFill="1" applyBorder="1" applyAlignment="1"/>
    <xf numFmtId="0" fontId="0" fillId="0" borderId="3" xfId="0" applyFont="1" applyBorder="1" applyAlignment="1"/>
    <xf numFmtId="0" fontId="0" fillId="0" borderId="4" xfId="0" applyFont="1" applyBorder="1" applyAlignment="1">
      <alignment wrapText="1"/>
    </xf>
    <xf numFmtId="1" fontId="0" fillId="0" borderId="4" xfId="0" applyNumberFormat="1" applyFont="1" applyBorder="1" applyAlignment="1"/>
    <xf numFmtId="164" fontId="0" fillId="0" borderId="4" xfId="0" applyNumberFormat="1" applyFont="1" applyBorder="1" applyAlignment="1"/>
    <xf numFmtId="4" fontId="0" fillId="0" borderId="4" xfId="0" applyNumberFormat="1" applyFont="1" applyBorder="1" applyAlignment="1"/>
    <xf numFmtId="1" fontId="0" fillId="0" borderId="1" xfId="0" applyNumberFormat="1" applyFont="1" applyBorder="1" applyAlignment="1"/>
    <xf numFmtId="164" fontId="0" fillId="0" borderId="1" xfId="0" applyNumberFormat="1" applyFont="1" applyBorder="1" applyAlignment="1"/>
    <xf numFmtId="4" fontId="0" fillId="0" borderId="1" xfId="0" applyNumberFormat="1" applyFont="1" applyBorder="1" applyAlignment="1"/>
    <xf numFmtId="1" fontId="0" fillId="0" borderId="1" xfId="0" applyNumberFormat="1" applyFont="1" applyFill="1" applyBorder="1" applyAlignment="1"/>
    <xf numFmtId="164" fontId="0" fillId="0" borderId="1" xfId="0" applyNumberFormat="1" applyFont="1" applyFill="1" applyBorder="1" applyAlignment="1"/>
    <xf numFmtId="4" fontId="0" fillId="0" borderId="1" xfId="0" applyNumberFormat="1" applyFont="1" applyFill="1" applyBorder="1" applyAlignment="1"/>
    <xf numFmtId="0" fontId="0" fillId="0" borderId="2" xfId="0" applyFont="1" applyBorder="1" applyAlignment="1"/>
    <xf numFmtId="3" fontId="1" fillId="0" borderId="2" xfId="0" applyNumberFormat="1" applyFont="1" applyBorder="1" applyAlignment="1"/>
    <xf numFmtId="0" fontId="0" fillId="0" borderId="0" xfId="0" applyAlignment="1"/>
    <xf numFmtId="0" fontId="0" fillId="0" borderId="0" xfId="0" applyAlignment="1"/>
    <xf numFmtId="0" fontId="0" fillId="0" borderId="2" xfId="0" applyFont="1" applyBorder="1" applyAlignment="1"/>
    <xf numFmtId="0" fontId="0" fillId="0" borderId="2" xfId="0" applyFont="1" applyBorder="1" applyAlignment="1"/>
    <xf numFmtId="0" fontId="0" fillId="0" borderId="2" xfId="0" applyBorder="1" applyAlignment="1"/>
    <xf numFmtId="167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workbookViewId="0">
      <pane xSplit="6" ySplit="9" topLeftCell="G10" activePane="bottomRight" state="frozen"/>
      <selection pane="topRight" activeCell="H1" sqref="H1"/>
      <selection pane="bottomLeft" activeCell="A13" sqref="A13"/>
      <selection pane="bottomRight" activeCell="H40" sqref="H40"/>
    </sheetView>
  </sheetViews>
  <sheetFormatPr defaultColWidth="10.28515625" defaultRowHeight="10.5" x14ac:dyDescent="0.2"/>
  <cols>
    <col min="1" max="1" width="14.85546875" style="31" customWidth="1"/>
    <col min="2" max="2" width="6.7109375" customWidth="1"/>
    <col min="3" max="3" width="30.85546875" style="1" customWidth="1"/>
    <col min="4" max="4" width="11.42578125" customWidth="1"/>
    <col min="5" max="5" width="21.5703125" customWidth="1"/>
    <col min="6" max="6" width="19.5703125" customWidth="1"/>
  </cols>
  <sheetData>
    <row r="1" spans="2:6" s="32" customFormat="1" ht="43.2" customHeight="1" x14ac:dyDescent="0.2">
      <c r="B1" s="39" t="s">
        <v>52</v>
      </c>
      <c r="C1" s="39"/>
      <c r="D1" s="39"/>
      <c r="E1" s="39"/>
      <c r="F1" s="39"/>
    </row>
    <row r="2" spans="2:6" s="32" customFormat="1" x14ac:dyDescent="0.2">
      <c r="C2" s="1"/>
    </row>
    <row r="3" spans="2:6" s="2" customFormat="1" ht="18.850000000000001" customHeight="1" x14ac:dyDescent="0.2">
      <c r="B3" s="34" t="s">
        <v>0</v>
      </c>
      <c r="C3" s="37" t="s">
        <v>1</v>
      </c>
      <c r="D3" s="36" t="s">
        <v>27</v>
      </c>
      <c r="E3" s="35"/>
      <c r="F3" s="35"/>
    </row>
    <row r="4" spans="2:6" s="2" customFormat="1" x14ac:dyDescent="0.2">
      <c r="B4" s="35"/>
      <c r="C4" s="38"/>
      <c r="D4" s="35"/>
      <c r="E4" s="35"/>
      <c r="F4" s="35"/>
    </row>
    <row r="5" spans="2:6" s="2" customFormat="1" ht="41.9" x14ac:dyDescent="0.2">
      <c r="B5" s="35"/>
      <c r="C5" s="11" t="s">
        <v>26</v>
      </c>
      <c r="D5" s="14" t="s">
        <v>2</v>
      </c>
      <c r="E5" s="14" t="s">
        <v>28</v>
      </c>
      <c r="F5" s="14" t="s">
        <v>29</v>
      </c>
    </row>
    <row r="6" spans="2:6" s="2" customFormat="1" x14ac:dyDescent="0.2">
      <c r="B6" s="18">
        <v>1</v>
      </c>
      <c r="C6" s="19" t="s">
        <v>3</v>
      </c>
      <c r="D6" s="20"/>
      <c r="E6" s="21"/>
      <c r="F6" s="22"/>
    </row>
    <row r="7" spans="2:6" s="2" customFormat="1" x14ac:dyDescent="0.2">
      <c r="B7" s="13"/>
      <c r="C7" s="7" t="s">
        <v>4</v>
      </c>
      <c r="D7" s="23">
        <v>376</v>
      </c>
      <c r="E7" s="24">
        <v>377583.72</v>
      </c>
      <c r="F7" s="25">
        <v>0</v>
      </c>
    </row>
    <row r="8" spans="2:6" s="2" customFormat="1" x14ac:dyDescent="0.2">
      <c r="B8" s="13">
        <v>2</v>
      </c>
      <c r="C8" s="7" t="s">
        <v>33</v>
      </c>
      <c r="D8" s="23"/>
      <c r="E8" s="24"/>
      <c r="F8" s="25"/>
    </row>
    <row r="9" spans="2:6" s="2" customFormat="1" x14ac:dyDescent="0.2">
      <c r="B9" s="13"/>
      <c r="C9" s="7" t="s">
        <v>34</v>
      </c>
      <c r="D9" s="23">
        <v>500</v>
      </c>
      <c r="E9" s="24">
        <v>506340</v>
      </c>
      <c r="F9" s="25">
        <v>0</v>
      </c>
    </row>
    <row r="10" spans="2:6" s="2" customFormat="1" x14ac:dyDescent="0.2">
      <c r="B10" s="13">
        <v>3</v>
      </c>
      <c r="C10" s="7" t="s">
        <v>44</v>
      </c>
      <c r="D10" s="23"/>
      <c r="E10" s="24"/>
      <c r="F10" s="25"/>
    </row>
    <row r="11" spans="2:6" s="16" customFormat="1" x14ac:dyDescent="0.2">
      <c r="B11" s="17"/>
      <c r="C11" s="15" t="s">
        <v>35</v>
      </c>
      <c r="D11" s="26">
        <v>559</v>
      </c>
      <c r="E11" s="27">
        <v>558337</v>
      </c>
      <c r="F11" s="28">
        <v>0</v>
      </c>
    </row>
    <row r="12" spans="2:6" s="16" customFormat="1" x14ac:dyDescent="0.2">
      <c r="B12" s="17">
        <v>4</v>
      </c>
      <c r="C12" s="15" t="s">
        <v>45</v>
      </c>
      <c r="D12" s="26"/>
      <c r="E12" s="27"/>
      <c r="F12" s="28"/>
    </row>
    <row r="13" spans="2:6" s="16" customFormat="1" x14ac:dyDescent="0.2">
      <c r="B13" s="17"/>
      <c r="C13" s="15" t="s">
        <v>36</v>
      </c>
      <c r="D13" s="26">
        <v>400</v>
      </c>
      <c r="E13" s="27">
        <v>420000</v>
      </c>
      <c r="F13" s="28"/>
    </row>
    <row r="14" spans="2:6" s="16" customFormat="1" x14ac:dyDescent="0.2">
      <c r="B14" s="17">
        <v>5</v>
      </c>
      <c r="C14" s="15" t="s">
        <v>46</v>
      </c>
      <c r="D14" s="26"/>
      <c r="E14" s="27"/>
      <c r="F14" s="28"/>
    </row>
    <row r="15" spans="2:6" s="16" customFormat="1" x14ac:dyDescent="0.2">
      <c r="B15" s="17"/>
      <c r="C15" s="15" t="s">
        <v>37</v>
      </c>
      <c r="D15" s="26">
        <v>300</v>
      </c>
      <c r="E15" s="27">
        <v>306000</v>
      </c>
      <c r="F15" s="28"/>
    </row>
    <row r="16" spans="2:6" s="16" customFormat="1" x14ac:dyDescent="0.2">
      <c r="B16" s="17">
        <v>6</v>
      </c>
      <c r="C16" s="15" t="s">
        <v>47</v>
      </c>
      <c r="D16" s="26"/>
      <c r="E16" s="27"/>
      <c r="F16" s="28"/>
    </row>
    <row r="17" spans="2:6" s="16" customFormat="1" x14ac:dyDescent="0.2">
      <c r="B17" s="17"/>
      <c r="C17" s="15" t="s">
        <v>38</v>
      </c>
      <c r="D17" s="26">
        <v>300</v>
      </c>
      <c r="E17" s="27">
        <v>311703</v>
      </c>
      <c r="F17" s="28">
        <v>0</v>
      </c>
    </row>
    <row r="18" spans="2:6" s="2" customFormat="1" x14ac:dyDescent="0.2">
      <c r="B18" s="13">
        <v>7</v>
      </c>
      <c r="C18" s="7" t="s">
        <v>5</v>
      </c>
      <c r="D18" s="23"/>
      <c r="E18" s="24"/>
      <c r="F18" s="25"/>
    </row>
    <row r="19" spans="2:6" s="2" customFormat="1" x14ac:dyDescent="0.2">
      <c r="B19" s="13"/>
      <c r="C19" s="7" t="s">
        <v>18</v>
      </c>
      <c r="D19" s="23">
        <v>384</v>
      </c>
      <c r="E19" s="24">
        <v>391680</v>
      </c>
      <c r="F19" s="25">
        <v>0</v>
      </c>
    </row>
    <row r="20" spans="2:6" s="2" customFormat="1" x14ac:dyDescent="0.2">
      <c r="B20" s="13">
        <v>8</v>
      </c>
      <c r="C20" s="7" t="s">
        <v>16</v>
      </c>
      <c r="D20" s="23"/>
      <c r="E20" s="24"/>
      <c r="F20" s="25"/>
    </row>
    <row r="21" spans="2:6" s="2" customFormat="1" x14ac:dyDescent="0.2">
      <c r="B21" s="13"/>
      <c r="C21" s="7" t="s">
        <v>17</v>
      </c>
      <c r="D21" s="23">
        <v>500</v>
      </c>
      <c r="E21" s="24">
        <v>517500</v>
      </c>
      <c r="F21" s="25">
        <v>0</v>
      </c>
    </row>
    <row r="22" spans="2:6" s="2" customFormat="1" x14ac:dyDescent="0.2">
      <c r="B22" s="13">
        <v>9</v>
      </c>
      <c r="C22" s="7" t="s">
        <v>6</v>
      </c>
      <c r="D22" s="23"/>
      <c r="E22" s="24"/>
      <c r="F22" s="25"/>
    </row>
    <row r="23" spans="2:6" s="2" customFormat="1" ht="10.8" customHeight="1" x14ac:dyDescent="0.2">
      <c r="B23" s="29"/>
      <c r="C23" s="7" t="s">
        <v>25</v>
      </c>
      <c r="D23" s="23">
        <v>3000</v>
      </c>
      <c r="E23" s="24">
        <v>3107000</v>
      </c>
      <c r="F23" s="25">
        <v>0</v>
      </c>
    </row>
    <row r="24" spans="2:6" s="2" customFormat="1" x14ac:dyDescent="0.2">
      <c r="B24" s="13"/>
      <c r="C24" s="7" t="s">
        <v>13</v>
      </c>
      <c r="D24" s="23">
        <f>1000+750+250</f>
        <v>2000</v>
      </c>
      <c r="E24" s="24">
        <f>1069800+802500.75+282012.22</f>
        <v>2154312.9699999997</v>
      </c>
      <c r="F24" s="25">
        <v>0</v>
      </c>
    </row>
    <row r="25" spans="2:6" s="2" customFormat="1" x14ac:dyDescent="0.2">
      <c r="B25" s="13"/>
      <c r="C25" s="7" t="s">
        <v>14</v>
      </c>
      <c r="D25" s="23">
        <f>285+381+7334</f>
        <v>8000</v>
      </c>
      <c r="E25" s="24">
        <f>294633+393839.7+7624937.43</f>
        <v>8313410.1299999999</v>
      </c>
      <c r="F25" s="25">
        <f>3440</f>
        <v>3440</v>
      </c>
    </row>
    <row r="26" spans="2:6" s="2" customFormat="1" x14ac:dyDescent="0.2">
      <c r="B26" s="33">
        <v>10</v>
      </c>
      <c r="C26" s="7" t="s">
        <v>48</v>
      </c>
      <c r="D26" s="23"/>
      <c r="E26" s="24"/>
      <c r="F26" s="25"/>
    </row>
    <row r="27" spans="2:6" s="2" customFormat="1" x14ac:dyDescent="0.2">
      <c r="B27" s="33"/>
      <c r="C27" s="7" t="s">
        <v>39</v>
      </c>
      <c r="D27" s="23">
        <v>300</v>
      </c>
      <c r="E27" s="24">
        <v>309951.5</v>
      </c>
      <c r="F27" s="25"/>
    </row>
    <row r="28" spans="2:6" s="2" customFormat="1" x14ac:dyDescent="0.2">
      <c r="B28" s="13">
        <v>11</v>
      </c>
      <c r="C28" s="7" t="s">
        <v>7</v>
      </c>
      <c r="D28" s="23"/>
      <c r="E28" s="24"/>
      <c r="F28" s="25"/>
    </row>
    <row r="29" spans="2:6" s="16" customFormat="1" x14ac:dyDescent="0.2">
      <c r="B29" s="17"/>
      <c r="C29" s="15" t="s">
        <v>8</v>
      </c>
      <c r="D29" s="26">
        <v>480</v>
      </c>
      <c r="E29" s="27">
        <v>500640</v>
      </c>
      <c r="F29" s="28">
        <v>0</v>
      </c>
    </row>
    <row r="30" spans="2:6" s="2" customFormat="1" x14ac:dyDescent="0.2">
      <c r="B30" s="13">
        <v>12</v>
      </c>
      <c r="C30" s="7" t="s">
        <v>9</v>
      </c>
      <c r="D30" s="23"/>
      <c r="E30" s="24"/>
      <c r="F30" s="25"/>
    </row>
    <row r="31" spans="2:6" s="2" customFormat="1" x14ac:dyDescent="0.2">
      <c r="B31" s="13"/>
      <c r="C31" s="7" t="s">
        <v>10</v>
      </c>
      <c r="D31" s="23">
        <v>2000</v>
      </c>
      <c r="E31" s="24">
        <v>1853649.5</v>
      </c>
      <c r="F31" s="25">
        <v>756</v>
      </c>
    </row>
    <row r="32" spans="2:6" s="2" customFormat="1" x14ac:dyDescent="0.2">
      <c r="B32" s="33">
        <v>13</v>
      </c>
      <c r="C32" s="7" t="s">
        <v>49</v>
      </c>
      <c r="D32" s="23"/>
      <c r="E32" s="24"/>
      <c r="F32" s="25"/>
    </row>
    <row r="33" spans="2:6" s="2" customFormat="1" x14ac:dyDescent="0.2">
      <c r="B33" s="33"/>
      <c r="C33" s="7" t="s">
        <v>40</v>
      </c>
      <c r="D33" s="23">
        <v>150</v>
      </c>
      <c r="E33" s="24">
        <v>150090</v>
      </c>
      <c r="F33" s="25"/>
    </row>
    <row r="34" spans="2:6" s="2" customFormat="1" x14ac:dyDescent="0.2">
      <c r="B34" s="33"/>
      <c r="C34" s="7" t="s">
        <v>41</v>
      </c>
      <c r="D34" s="23">
        <v>150</v>
      </c>
      <c r="E34" s="24">
        <v>155235</v>
      </c>
      <c r="F34" s="25">
        <v>0</v>
      </c>
    </row>
    <row r="35" spans="2:6" s="2" customFormat="1" x14ac:dyDescent="0.2">
      <c r="B35" s="13">
        <v>14</v>
      </c>
      <c r="C35" s="7" t="s">
        <v>11</v>
      </c>
      <c r="D35" s="23"/>
      <c r="E35" s="24"/>
      <c r="F35" s="25"/>
    </row>
    <row r="36" spans="2:6" s="2" customFormat="1" x14ac:dyDescent="0.2">
      <c r="B36" s="13"/>
      <c r="C36" s="7" t="s">
        <v>15</v>
      </c>
      <c r="D36" s="23">
        <v>450</v>
      </c>
      <c r="E36" s="24">
        <v>443567</v>
      </c>
      <c r="F36" s="25">
        <v>0</v>
      </c>
    </row>
    <row r="37" spans="2:6" s="2" customFormat="1" x14ac:dyDescent="0.2">
      <c r="B37" s="13">
        <v>15</v>
      </c>
      <c r="C37" s="7" t="s">
        <v>21</v>
      </c>
      <c r="D37" s="23"/>
      <c r="E37" s="24"/>
      <c r="F37" s="25"/>
    </row>
    <row r="38" spans="2:6" s="2" customFormat="1" x14ac:dyDescent="0.2">
      <c r="B38" s="13"/>
      <c r="C38" s="7" t="s">
        <v>22</v>
      </c>
      <c r="D38" s="23">
        <v>350</v>
      </c>
      <c r="E38" s="24">
        <v>362530</v>
      </c>
      <c r="F38" s="25">
        <v>0</v>
      </c>
    </row>
    <row r="39" spans="2:6" s="2" customFormat="1" x14ac:dyDescent="0.2">
      <c r="B39" s="33">
        <v>16</v>
      </c>
      <c r="C39" s="7" t="s">
        <v>50</v>
      </c>
      <c r="D39" s="23"/>
      <c r="E39" s="24"/>
      <c r="F39" s="25"/>
    </row>
    <row r="40" spans="2:6" s="2" customFormat="1" x14ac:dyDescent="0.2">
      <c r="B40" s="33"/>
      <c r="C40" s="7" t="s">
        <v>42</v>
      </c>
      <c r="D40" s="23">
        <v>402</v>
      </c>
      <c r="E40" s="24">
        <v>408311</v>
      </c>
      <c r="F40" s="25">
        <v>0</v>
      </c>
    </row>
    <row r="41" spans="2:6" s="2" customFormat="1" x14ac:dyDescent="0.2">
      <c r="B41" s="33">
        <v>17</v>
      </c>
      <c r="C41" s="7" t="s">
        <v>51</v>
      </c>
      <c r="D41" s="23"/>
      <c r="E41" s="24"/>
      <c r="F41" s="25"/>
    </row>
    <row r="42" spans="2:6" s="2" customFormat="1" x14ac:dyDescent="0.2">
      <c r="B42" s="33"/>
      <c r="C42" s="7" t="s">
        <v>43</v>
      </c>
      <c r="D42" s="23">
        <v>400</v>
      </c>
      <c r="E42" s="24">
        <v>416600</v>
      </c>
      <c r="F42" s="25"/>
    </row>
    <row r="43" spans="2:6" s="2" customFormat="1" x14ac:dyDescent="0.2">
      <c r="B43" s="29">
        <v>14</v>
      </c>
      <c r="C43" s="7" t="s">
        <v>23</v>
      </c>
      <c r="D43" s="23"/>
      <c r="E43" s="24"/>
      <c r="F43" s="25"/>
    </row>
    <row r="44" spans="2:6" s="2" customFormat="1" x14ac:dyDescent="0.2">
      <c r="B44" s="29"/>
      <c r="C44" s="7" t="s">
        <v>24</v>
      </c>
      <c r="D44" s="23">
        <v>500</v>
      </c>
      <c r="E44" s="24">
        <v>507500</v>
      </c>
      <c r="F44" s="25">
        <v>0</v>
      </c>
    </row>
    <row r="45" spans="2:6" s="2" customFormat="1" x14ac:dyDescent="0.2">
      <c r="B45" s="13">
        <v>15</v>
      </c>
      <c r="C45" s="7" t="s">
        <v>19</v>
      </c>
      <c r="D45" s="23"/>
      <c r="E45" s="24"/>
      <c r="F45" s="25"/>
    </row>
    <row r="46" spans="2:6" s="16" customFormat="1" x14ac:dyDescent="0.2">
      <c r="B46" s="17"/>
      <c r="C46" s="15" t="s">
        <v>20</v>
      </c>
      <c r="D46" s="26">
        <v>400</v>
      </c>
      <c r="E46" s="27">
        <v>402360</v>
      </c>
      <c r="F46" s="28">
        <v>0</v>
      </c>
    </row>
    <row r="47" spans="2:6" s="3" customFormat="1" ht="14.25" customHeight="1" x14ac:dyDescent="0.2">
      <c r="B47" s="8"/>
      <c r="C47" s="4" t="s">
        <v>12</v>
      </c>
      <c r="D47" s="30">
        <f>SUM(D7:D46)</f>
        <v>21901</v>
      </c>
      <c r="E47" s="5">
        <f>SUM(E6:E46)</f>
        <v>22474300.82</v>
      </c>
      <c r="F47" s="5">
        <f t="shared" ref="E47:F47" si="0">SUM(F6:F46)</f>
        <v>4196</v>
      </c>
    </row>
    <row r="48" spans="2:6" ht="23.6" x14ac:dyDescent="0.2">
      <c r="B48" s="6"/>
      <c r="C48" s="4" t="s">
        <v>30</v>
      </c>
      <c r="D48" s="9">
        <f>D47</f>
        <v>21901</v>
      </c>
      <c r="E48" s="10">
        <f>E47+F47</f>
        <v>22478496.82</v>
      </c>
      <c r="F48" s="8"/>
    </row>
    <row r="50" spans="3:6" x14ac:dyDescent="0.2">
      <c r="C50" s="1" t="s">
        <v>31</v>
      </c>
      <c r="E50" t="s">
        <v>32</v>
      </c>
      <c r="F50" s="12"/>
    </row>
    <row r="51" spans="3:6" x14ac:dyDescent="0.2">
      <c r="F51" s="12"/>
    </row>
  </sheetData>
  <mergeCells count="4">
    <mergeCell ref="B3:B5"/>
    <mergeCell ref="D3:F4"/>
    <mergeCell ref="C3:C4"/>
    <mergeCell ref="B1:F1"/>
  </mergeCells>
  <pageMargins left="0.35433070866141736" right="0.35433070866141736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Дружинина</dc:creator>
  <cp:lastModifiedBy>Татьяна Дружинина</cp:lastModifiedBy>
  <cp:lastPrinted>2018-03-02T11:17:56Z</cp:lastPrinted>
  <dcterms:modified xsi:type="dcterms:W3CDTF">2018-08-20T09:30:09Z</dcterms:modified>
</cp:coreProperties>
</file>